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945" activeTab="0"/>
  </bookViews>
  <sheets>
    <sheet name="2020年资助通知 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<sst xmlns="http://schemas.openxmlformats.org/spreadsheetml/2006/main" count="106" uniqueCount="76">
  <si>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附件4</t>
  </si>
  <si>
    <t>2020年市本级福利彩票公益金资助市本级项目预算表</t>
  </si>
  <si>
    <t>金额单位：万元</t>
  </si>
  <si>
    <t>序号</t>
  </si>
  <si>
    <t>项目单位</t>
  </si>
  <si>
    <t>资助项目</t>
  </si>
  <si>
    <t>项 目    性 质</t>
  </si>
  <si>
    <t>资助金额</t>
  </si>
  <si>
    <r>
      <t>支出情况</t>
    </r>
    <r>
      <rPr>
        <sz val="12"/>
        <color indexed="8"/>
        <rFont val="宋体"/>
        <family val="0"/>
      </rPr>
      <t>（截至2020年12月31日）</t>
    </r>
  </si>
  <si>
    <t>项目联系人及联系方式</t>
  </si>
  <si>
    <t>备注</t>
  </si>
  <si>
    <t>支出金额</t>
  </si>
  <si>
    <t>未支出金额</t>
  </si>
  <si>
    <t>未支出原因</t>
  </si>
  <si>
    <t>合计</t>
  </si>
  <si>
    <t>广州市民政局</t>
  </si>
  <si>
    <t>广州市为老服务综合信息管理平台建设项目</t>
  </si>
  <si>
    <t>工程</t>
  </si>
  <si>
    <t>沈 宇（020）83178741</t>
  </si>
  <si>
    <t>养老服务机构社会督导服务项目</t>
  </si>
  <si>
    <t>服务</t>
  </si>
  <si>
    <t>陈清智（020）83178729</t>
  </si>
  <si>
    <t>广州市农村留守儿童和困境儿童关爱服务</t>
  </si>
  <si>
    <t>赖莉丽（020）83179263</t>
  </si>
  <si>
    <t>对口帮扶</t>
  </si>
  <si>
    <t>张考梅（020）83178753</t>
  </si>
  <si>
    <t>福彩公益公开推广</t>
  </si>
  <si>
    <t>郭 强（020）83326805</t>
  </si>
  <si>
    <t>广州市社会组织管理局</t>
  </si>
  <si>
    <t>社会组织公益创投项目</t>
  </si>
  <si>
    <t>王淑君（020）83178731</t>
  </si>
  <si>
    <t>广州市老人院</t>
  </si>
  <si>
    <t>医养结合养老服务设施项目</t>
  </si>
  <si>
    <t>钟敏柳（020）83176866</t>
  </si>
  <si>
    <t>项目支出为地下管线探测技术服务合同尾款，现因暂未有合适地块重新选址建设，故项目暂停。</t>
  </si>
  <si>
    <t>广州市老人院扩建工程（一期工程）</t>
  </si>
  <si>
    <t>广州市第二老人院项目二期工程</t>
  </si>
  <si>
    <t>苏小贝（020）83393611</t>
  </si>
  <si>
    <t>购置老人医疗检查设备</t>
  </si>
  <si>
    <t>货物</t>
  </si>
  <si>
    <t>冯丽红（020）89912045</t>
  </si>
  <si>
    <t>市第二老人院一期设备购置经费</t>
  </si>
  <si>
    <t>广州市东升医院</t>
  </si>
  <si>
    <t>广州市老年病康复医院项目二期工程</t>
  </si>
  <si>
    <t>钟 曦（020）83176587</t>
  </si>
  <si>
    <t>广州市妇女儿童社会服务中心</t>
  </si>
  <si>
    <t>“玫瑰计划”--困境母亲支持计划公益项目</t>
  </si>
  <si>
    <t>许文施（020）36775220  黄 颖  13660155194</t>
  </si>
  <si>
    <t>广州市救助管理站</t>
  </si>
  <si>
    <t>广州市困境儿童社会保护综合平台建设项目</t>
  </si>
  <si>
    <t>徐湘洪（020）82266048</t>
  </si>
  <si>
    <t>广州市老龄工作委员会办公室</t>
  </si>
  <si>
    <t>全市老年文化宣传项目</t>
  </si>
  <si>
    <t>周 晶（020）62839987</t>
  </si>
  <si>
    <t>广州市老年人服务中心</t>
  </si>
  <si>
    <t>"平安通"服务项目</t>
  </si>
  <si>
    <t>冯仲威   龙桂容   （020）62839850</t>
  </si>
  <si>
    <t>广州市民政局精神病院</t>
  </si>
  <si>
    <t>流浪救助及政府供养人员安全管理信息系统升级改造项目</t>
  </si>
  <si>
    <t>郑彤涛（020）86441492</t>
  </si>
  <si>
    <t>广州市轻工高级技工学校</t>
  </si>
  <si>
    <t>广州市轻工高级技工学校“校企协”养老服务人才培训行动计划（第三期）</t>
  </si>
  <si>
    <t>受疫情影响未能开支，剩余6.4万财政已回收。</t>
  </si>
  <si>
    <t>吴丽锋（020）32446338</t>
  </si>
  <si>
    <t>广州市少年宫</t>
  </si>
  <si>
    <t>“雨后彩虹”特殊儿童融合教育免费培训</t>
  </si>
  <si>
    <t>项目已完工，款项已支付完毕，经费有结余。</t>
  </si>
  <si>
    <t>廖一柱（020）37857455</t>
  </si>
  <si>
    <t>广州市社会福利院</t>
  </si>
  <si>
    <t>广州市第二福利院二期工程</t>
  </si>
  <si>
    <t>罗旭升   13710505454</t>
  </si>
  <si>
    <t>新收弃婴童观察楼（富力慈善楼）维修工程</t>
  </si>
  <si>
    <t>梁嘉明   13711211902</t>
  </si>
  <si>
    <t>广州市社区服务中心</t>
  </si>
  <si>
    <t>全市社区助老志愿服务项目</t>
  </si>
  <si>
    <t>肖国兵（020）86479017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</si>
</sst>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0_ ;_ * \-#,##0.000000_ ;_ * &quot;-&quot;??.0000_ ;_ @_ "/>
  </numFmts>
  <fonts count="53">
    <font>
      <sz val="12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3" fontId="3" fillId="0" borderId="0" xfId="22" applyFont="1" applyFill="1" applyBorder="1" applyAlignment="1">
      <alignment horizontal="right" vertical="center" wrapText="1"/>
    </xf>
    <xf numFmtId="43" fontId="3" fillId="0" borderId="0" xfId="22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43" fontId="4" fillId="0" borderId="9" xfId="22" applyFont="1" applyBorder="1" applyAlignment="1">
      <alignment horizontal="center" vertical="center" wrapText="1"/>
    </xf>
    <xf numFmtId="43" fontId="50" fillId="0" borderId="9" xfId="22" applyFont="1" applyFill="1" applyBorder="1" applyAlignment="1">
      <alignment horizontal="center" vertical="center" wrapText="1"/>
    </xf>
    <xf numFmtId="43" fontId="3" fillId="0" borderId="9" xfId="22" applyFont="1" applyFill="1" applyBorder="1" applyAlignment="1">
      <alignment horizontal="center" vertical="center" wrapText="1"/>
    </xf>
    <xf numFmtId="43" fontId="4" fillId="0" borderId="9" xfId="2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3" fontId="6" fillId="0" borderId="9" xfId="22" applyFont="1" applyFill="1" applyBorder="1" applyAlignment="1">
      <alignment horizontal="right" vertical="center" wrapText="1"/>
    </xf>
    <xf numFmtId="43" fontId="6" fillId="0" borderId="9" xfId="22" applyFont="1" applyFill="1" applyBorder="1" applyAlignment="1">
      <alignment horizontal="right" vertical="center" wrapText="1"/>
    </xf>
    <xf numFmtId="43" fontId="7" fillId="0" borderId="9" xfId="22" applyFont="1" applyFill="1" applyBorder="1" applyAlignment="1">
      <alignment horizontal="right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6" fillId="0" borderId="9" xfId="22" applyNumberFormat="1" applyFont="1" applyFill="1" applyBorder="1" applyAlignment="1">
      <alignment horizontal="right" vertical="center" wrapText="1"/>
    </xf>
    <xf numFmtId="176" fontId="7" fillId="0" borderId="9" xfId="22" applyNumberFormat="1" applyFont="1" applyFill="1" applyBorder="1" applyAlignment="1">
      <alignment horizontal="right" vertical="center" wrapText="1"/>
    </xf>
    <xf numFmtId="43" fontId="7" fillId="0" borderId="9" xfId="22" applyFont="1" applyFill="1" applyBorder="1" applyAlignment="1">
      <alignment horizontal="right" vertical="center" wrapText="1"/>
    </xf>
    <xf numFmtId="43" fontId="7" fillId="0" borderId="9" xfId="2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F4" sqref="F4:H4"/>
    </sheetView>
  </sheetViews>
  <sheetFormatPr defaultColWidth="9.00390625" defaultRowHeight="14.25"/>
  <cols>
    <col min="2" max="2" width="18.50390625" style="0" customWidth="1"/>
    <col min="3" max="3" width="40.25390625" style="2" customWidth="1"/>
    <col min="4" max="4" width="9.125" style="0" customWidth="1"/>
    <col min="5" max="7" width="17.375" style="0" customWidth="1"/>
    <col min="8" max="8" width="19.75390625" style="0" customWidth="1"/>
    <col min="9" max="9" width="28.00390625" style="0" customWidth="1"/>
    <col min="10" max="10" width="31.50390625" style="0" customWidth="1"/>
    <col min="11" max="12" width="12.625" style="0" bestFit="1" customWidth="1"/>
    <col min="14" max="14" width="12.625" style="0" bestFit="1" customWidth="1"/>
  </cols>
  <sheetData>
    <row r="1" spans="1:3" s="1" customFormat="1" ht="21.75" customHeight="1">
      <c r="A1" s="4" t="s">
        <v>0</v>
      </c>
      <c r="C1" s="5"/>
    </row>
    <row r="2" spans="1:1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31.5" customHeight="1">
      <c r="A3" s="7" t="s">
        <v>2</v>
      </c>
      <c r="B3" s="8"/>
      <c r="C3" s="8"/>
      <c r="D3" s="8"/>
      <c r="E3" s="7"/>
      <c r="F3" s="7"/>
      <c r="G3" s="7"/>
      <c r="H3" s="7"/>
      <c r="I3" s="7"/>
      <c r="J3" s="8"/>
    </row>
    <row r="4" spans="1:10" s="2" customFormat="1" ht="31.5" customHeight="1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11" t="s">
        <v>8</v>
      </c>
      <c r="G4" s="12"/>
      <c r="H4" s="12"/>
      <c r="I4" s="9" t="s">
        <v>9</v>
      </c>
      <c r="J4" s="9" t="s">
        <v>10</v>
      </c>
    </row>
    <row r="5" spans="1:10" s="2" customFormat="1" ht="36.75" customHeight="1">
      <c r="A5" s="9"/>
      <c r="B5" s="9"/>
      <c r="C5" s="9"/>
      <c r="D5" s="13"/>
      <c r="E5" s="9"/>
      <c r="F5" s="9" t="s">
        <v>11</v>
      </c>
      <c r="G5" s="9" t="s">
        <v>12</v>
      </c>
      <c r="H5" s="9" t="s">
        <v>13</v>
      </c>
      <c r="I5" s="9"/>
      <c r="J5" s="9"/>
    </row>
    <row r="6" spans="1:10" s="2" customFormat="1" ht="36.75" customHeight="1">
      <c r="A6" s="14" t="s">
        <v>14</v>
      </c>
      <c r="B6" s="15"/>
      <c r="C6" s="16"/>
      <c r="D6" s="13"/>
      <c r="E6" s="17">
        <f>SUM(E7:E28)</f>
        <v>10272.81</v>
      </c>
      <c r="F6" s="17">
        <f>SUM(F7:F28)</f>
        <v>10266.11</v>
      </c>
      <c r="G6" s="17">
        <f>SUM(G7:G28)</f>
        <v>6.70000000000001</v>
      </c>
      <c r="H6" s="9"/>
      <c r="I6" s="9"/>
      <c r="J6" s="9"/>
    </row>
    <row r="7" spans="1:10" s="2" customFormat="1" ht="39.75" customHeight="1">
      <c r="A7" s="9">
        <v>1</v>
      </c>
      <c r="B7" s="18" t="s">
        <v>15</v>
      </c>
      <c r="C7" s="18" t="s">
        <v>16</v>
      </c>
      <c r="D7" s="18" t="s">
        <v>17</v>
      </c>
      <c r="E7" s="19">
        <v>59.345</v>
      </c>
      <c r="F7" s="20">
        <f aca="true" t="shared" si="0" ref="F7:F16">E7</f>
        <v>59.345</v>
      </c>
      <c r="G7" s="21">
        <f aca="true" t="shared" si="1" ref="G7:G18">E7-F7</f>
        <v>0</v>
      </c>
      <c r="H7" s="21"/>
      <c r="I7" s="28" t="s">
        <v>18</v>
      </c>
      <c r="J7" s="9"/>
    </row>
    <row r="8" spans="1:10" s="2" customFormat="1" ht="39.75" customHeight="1">
      <c r="A8" s="9">
        <v>2</v>
      </c>
      <c r="B8" s="18" t="s">
        <v>15</v>
      </c>
      <c r="C8" s="18" t="s">
        <v>19</v>
      </c>
      <c r="D8" s="22" t="s">
        <v>20</v>
      </c>
      <c r="E8" s="19">
        <v>35.916</v>
      </c>
      <c r="F8" s="20">
        <f t="shared" si="0"/>
        <v>35.916</v>
      </c>
      <c r="G8" s="21">
        <f t="shared" si="1"/>
        <v>0</v>
      </c>
      <c r="H8" s="21"/>
      <c r="I8" s="28" t="s">
        <v>21</v>
      </c>
      <c r="J8" s="9"/>
    </row>
    <row r="9" spans="1:10" s="2" customFormat="1" ht="39.75" customHeight="1">
      <c r="A9" s="9">
        <v>3</v>
      </c>
      <c r="B9" s="18" t="s">
        <v>15</v>
      </c>
      <c r="C9" s="18" t="s">
        <v>22</v>
      </c>
      <c r="D9" s="22" t="s">
        <v>20</v>
      </c>
      <c r="E9" s="19">
        <v>42</v>
      </c>
      <c r="F9" s="20">
        <f t="shared" si="0"/>
        <v>42</v>
      </c>
      <c r="G9" s="21">
        <f t="shared" si="1"/>
        <v>0</v>
      </c>
      <c r="H9" s="21"/>
      <c r="I9" s="28" t="s">
        <v>23</v>
      </c>
      <c r="J9" s="9"/>
    </row>
    <row r="10" spans="1:10" s="2" customFormat="1" ht="39.75" customHeight="1">
      <c r="A10" s="9">
        <v>4</v>
      </c>
      <c r="B10" s="18" t="s">
        <v>15</v>
      </c>
      <c r="C10" s="18" t="s">
        <v>24</v>
      </c>
      <c r="D10" s="22" t="s">
        <v>20</v>
      </c>
      <c r="E10" s="19">
        <v>350</v>
      </c>
      <c r="F10" s="20">
        <f t="shared" si="0"/>
        <v>350</v>
      </c>
      <c r="G10" s="21">
        <f t="shared" si="1"/>
        <v>0</v>
      </c>
      <c r="H10" s="21"/>
      <c r="I10" s="28" t="s">
        <v>25</v>
      </c>
      <c r="J10" s="9"/>
    </row>
    <row r="11" spans="1:10" s="2" customFormat="1" ht="39.75" customHeight="1">
      <c r="A11" s="9">
        <v>5</v>
      </c>
      <c r="B11" s="18" t="s">
        <v>15</v>
      </c>
      <c r="C11" s="18" t="s">
        <v>26</v>
      </c>
      <c r="D11" s="22" t="s">
        <v>20</v>
      </c>
      <c r="E11" s="19">
        <v>100</v>
      </c>
      <c r="F11" s="20">
        <f t="shared" si="0"/>
        <v>100</v>
      </c>
      <c r="G11" s="21">
        <f t="shared" si="1"/>
        <v>0</v>
      </c>
      <c r="H11" s="21"/>
      <c r="I11" s="28" t="s">
        <v>27</v>
      </c>
      <c r="J11" s="9"/>
    </row>
    <row r="12" spans="1:10" s="2" customFormat="1" ht="39.75" customHeight="1">
      <c r="A12" s="9">
        <v>6</v>
      </c>
      <c r="B12" s="18" t="s">
        <v>28</v>
      </c>
      <c r="C12" s="18" t="s">
        <v>29</v>
      </c>
      <c r="D12" s="22" t="s">
        <v>20</v>
      </c>
      <c r="E12" s="19">
        <v>1800</v>
      </c>
      <c r="F12" s="20">
        <f t="shared" si="0"/>
        <v>1800</v>
      </c>
      <c r="G12" s="21">
        <f t="shared" si="1"/>
        <v>0</v>
      </c>
      <c r="H12" s="21"/>
      <c r="I12" s="28" t="s">
        <v>30</v>
      </c>
      <c r="J12" s="9"/>
    </row>
    <row r="13" spans="1:10" s="2" customFormat="1" ht="51" customHeight="1">
      <c r="A13" s="9">
        <v>7</v>
      </c>
      <c r="B13" s="18" t="s">
        <v>31</v>
      </c>
      <c r="C13" s="18" t="s">
        <v>32</v>
      </c>
      <c r="D13" s="18" t="s">
        <v>17</v>
      </c>
      <c r="E13" s="23">
        <v>0.004928000000006705</v>
      </c>
      <c r="F13" s="23">
        <f t="shared" si="0"/>
        <v>0.004928000000006705</v>
      </c>
      <c r="G13" s="21">
        <f t="shared" si="1"/>
        <v>0</v>
      </c>
      <c r="H13" s="24"/>
      <c r="I13" s="28" t="s">
        <v>33</v>
      </c>
      <c r="J13" s="26" t="s">
        <v>34</v>
      </c>
    </row>
    <row r="14" spans="1:10" s="3" customFormat="1" ht="39.75" customHeight="1">
      <c r="A14" s="9">
        <v>8</v>
      </c>
      <c r="B14" s="18" t="s">
        <v>31</v>
      </c>
      <c r="C14" s="18" t="s">
        <v>35</v>
      </c>
      <c r="D14" s="22" t="s">
        <v>17</v>
      </c>
      <c r="E14" s="19">
        <v>438.7</v>
      </c>
      <c r="F14" s="20">
        <f t="shared" si="0"/>
        <v>438.7</v>
      </c>
      <c r="G14" s="21">
        <f t="shared" si="1"/>
        <v>0</v>
      </c>
      <c r="H14" s="21"/>
      <c r="I14" s="28" t="s">
        <v>33</v>
      </c>
      <c r="J14" s="9"/>
    </row>
    <row r="15" spans="1:10" s="2" customFormat="1" ht="39.75" customHeight="1">
      <c r="A15" s="9">
        <v>9</v>
      </c>
      <c r="B15" s="18" t="s">
        <v>31</v>
      </c>
      <c r="C15" s="18" t="s">
        <v>36</v>
      </c>
      <c r="D15" s="22" t="s">
        <v>17</v>
      </c>
      <c r="E15" s="20">
        <v>1300.845072</v>
      </c>
      <c r="F15" s="20">
        <f t="shared" si="0"/>
        <v>1300.845072</v>
      </c>
      <c r="G15" s="21">
        <f t="shared" si="1"/>
        <v>0</v>
      </c>
      <c r="H15" s="24"/>
      <c r="I15" s="28" t="s">
        <v>37</v>
      </c>
      <c r="J15" s="9"/>
    </row>
    <row r="16" spans="1:10" s="2" customFormat="1" ht="39.75" customHeight="1">
      <c r="A16" s="9">
        <v>10</v>
      </c>
      <c r="B16" s="18" t="s">
        <v>31</v>
      </c>
      <c r="C16" s="18" t="s">
        <v>38</v>
      </c>
      <c r="D16" s="22" t="s">
        <v>39</v>
      </c>
      <c r="E16" s="19">
        <f>66-0.75</f>
        <v>65.25</v>
      </c>
      <c r="F16" s="20">
        <v>65.25</v>
      </c>
      <c r="G16" s="21">
        <f t="shared" si="1"/>
        <v>0</v>
      </c>
      <c r="H16" s="21"/>
      <c r="I16" s="28" t="s">
        <v>40</v>
      </c>
      <c r="J16" s="9"/>
    </row>
    <row r="17" spans="1:10" s="3" customFormat="1" ht="39.75" customHeight="1">
      <c r="A17" s="9">
        <v>11</v>
      </c>
      <c r="B17" s="18" t="s">
        <v>31</v>
      </c>
      <c r="C17" s="18" t="s">
        <v>41</v>
      </c>
      <c r="D17" s="22" t="s">
        <v>39</v>
      </c>
      <c r="E17" s="19">
        <f>1122+19.4+0.75</f>
        <v>1142.15</v>
      </c>
      <c r="F17" s="20">
        <f>E17</f>
        <v>1142.15</v>
      </c>
      <c r="G17" s="21">
        <f t="shared" si="1"/>
        <v>0</v>
      </c>
      <c r="H17" s="21"/>
      <c r="I17" s="28" t="s">
        <v>40</v>
      </c>
      <c r="J17" s="9"/>
    </row>
    <row r="18" spans="1:10" s="2" customFormat="1" ht="39.75" customHeight="1">
      <c r="A18" s="9">
        <v>12</v>
      </c>
      <c r="B18" s="18" t="s">
        <v>42</v>
      </c>
      <c r="C18" s="18" t="s">
        <v>43</v>
      </c>
      <c r="D18" s="22" t="s">
        <v>17</v>
      </c>
      <c r="E18" s="19">
        <v>900</v>
      </c>
      <c r="F18" s="20">
        <f>E18</f>
        <v>900</v>
      </c>
      <c r="G18" s="21">
        <f aca="true" t="shared" si="2" ref="G16:G29">E18-F18</f>
        <v>0</v>
      </c>
      <c r="H18" s="25"/>
      <c r="I18" s="28" t="s">
        <v>44</v>
      </c>
      <c r="J18" s="29"/>
    </row>
    <row r="19" spans="1:10" s="2" customFormat="1" ht="39.75" customHeight="1">
      <c r="A19" s="9">
        <v>13</v>
      </c>
      <c r="B19" s="18" t="s">
        <v>45</v>
      </c>
      <c r="C19" s="18" t="s">
        <v>46</v>
      </c>
      <c r="D19" s="22" t="s">
        <v>20</v>
      </c>
      <c r="E19" s="19">
        <v>100</v>
      </c>
      <c r="F19" s="20">
        <v>100</v>
      </c>
      <c r="G19" s="21">
        <f t="shared" si="2"/>
        <v>0</v>
      </c>
      <c r="H19" s="25"/>
      <c r="I19" s="28" t="s">
        <v>47</v>
      </c>
      <c r="J19" s="29"/>
    </row>
    <row r="20" spans="1:10" s="2" customFormat="1" ht="39.75" customHeight="1">
      <c r="A20" s="9">
        <v>14</v>
      </c>
      <c r="B20" s="18" t="s">
        <v>48</v>
      </c>
      <c r="C20" s="18" t="s">
        <v>49</v>
      </c>
      <c r="D20" s="18" t="s">
        <v>20</v>
      </c>
      <c r="E20" s="19">
        <v>68.45000000000002</v>
      </c>
      <c r="F20" s="20">
        <f>E20</f>
        <v>68.45000000000002</v>
      </c>
      <c r="G20" s="21">
        <f t="shared" si="2"/>
        <v>0</v>
      </c>
      <c r="H20" s="25"/>
      <c r="I20" s="28" t="s">
        <v>50</v>
      </c>
      <c r="J20" s="30"/>
    </row>
    <row r="21" spans="1:10" s="2" customFormat="1" ht="39.75" customHeight="1">
      <c r="A21" s="9">
        <v>15</v>
      </c>
      <c r="B21" s="18" t="s">
        <v>51</v>
      </c>
      <c r="C21" s="18" t="s">
        <v>52</v>
      </c>
      <c r="D21" s="22" t="s">
        <v>20</v>
      </c>
      <c r="E21" s="19">
        <v>59</v>
      </c>
      <c r="F21" s="20">
        <v>59</v>
      </c>
      <c r="G21" s="21">
        <f t="shared" si="2"/>
        <v>0</v>
      </c>
      <c r="H21" s="25"/>
      <c r="I21" s="28" t="s">
        <v>53</v>
      </c>
      <c r="J21" s="29"/>
    </row>
    <row r="22" spans="1:10" s="2" customFormat="1" ht="39.75" customHeight="1">
      <c r="A22" s="9">
        <v>16</v>
      </c>
      <c r="B22" s="18" t="s">
        <v>54</v>
      </c>
      <c r="C22" s="18" t="s">
        <v>55</v>
      </c>
      <c r="D22" s="22" t="s">
        <v>20</v>
      </c>
      <c r="E22" s="19">
        <v>1800</v>
      </c>
      <c r="F22" s="20">
        <f>E22</f>
        <v>1800</v>
      </c>
      <c r="G22" s="21">
        <f t="shared" si="2"/>
        <v>0</v>
      </c>
      <c r="H22" s="25"/>
      <c r="I22" s="28" t="s">
        <v>56</v>
      </c>
      <c r="J22" s="29"/>
    </row>
    <row r="23" spans="1:10" s="3" customFormat="1" ht="51" customHeight="1">
      <c r="A23" s="9">
        <v>17</v>
      </c>
      <c r="B23" s="18" t="s">
        <v>57</v>
      </c>
      <c r="C23" s="18" t="s">
        <v>58</v>
      </c>
      <c r="D23" s="22" t="s">
        <v>17</v>
      </c>
      <c r="E23" s="19">
        <v>181.265795</v>
      </c>
      <c r="F23" s="20">
        <f>E23</f>
        <v>181.265795</v>
      </c>
      <c r="G23" s="21">
        <f t="shared" si="2"/>
        <v>0</v>
      </c>
      <c r="H23" s="25"/>
      <c r="I23" s="28" t="s">
        <v>59</v>
      </c>
      <c r="J23" s="29"/>
    </row>
    <row r="24" spans="1:10" s="2" customFormat="1" ht="51" customHeight="1">
      <c r="A24" s="9">
        <v>18</v>
      </c>
      <c r="B24" s="18" t="s">
        <v>60</v>
      </c>
      <c r="C24" s="18" t="s">
        <v>61</v>
      </c>
      <c r="D24" s="22" t="s">
        <v>20</v>
      </c>
      <c r="E24" s="19">
        <v>30</v>
      </c>
      <c r="F24" s="20">
        <v>23.6</v>
      </c>
      <c r="G24" s="21">
        <f t="shared" si="2"/>
        <v>6.399999999999999</v>
      </c>
      <c r="H24" s="26" t="s">
        <v>62</v>
      </c>
      <c r="I24" s="28" t="s">
        <v>63</v>
      </c>
      <c r="J24" s="30"/>
    </row>
    <row r="25" spans="1:10" s="3" customFormat="1" ht="55.5" customHeight="1">
      <c r="A25" s="9">
        <v>19</v>
      </c>
      <c r="B25" s="18" t="s">
        <v>64</v>
      </c>
      <c r="C25" s="18" t="s">
        <v>65</v>
      </c>
      <c r="D25" s="22" t="s">
        <v>20</v>
      </c>
      <c r="E25" s="19">
        <v>200</v>
      </c>
      <c r="F25" s="20">
        <v>199.7</v>
      </c>
      <c r="G25" s="21">
        <f t="shared" si="2"/>
        <v>0.30000000000001137</v>
      </c>
      <c r="H25" s="26" t="s">
        <v>66</v>
      </c>
      <c r="I25" s="28" t="s">
        <v>67</v>
      </c>
      <c r="J25" s="29"/>
    </row>
    <row r="26" spans="1:10" s="3" customFormat="1" ht="39.75" customHeight="1">
      <c r="A26" s="9">
        <v>20</v>
      </c>
      <c r="B26" s="18" t="s">
        <v>68</v>
      </c>
      <c r="C26" s="18" t="s">
        <v>69</v>
      </c>
      <c r="D26" s="22" t="s">
        <v>17</v>
      </c>
      <c r="E26" s="19">
        <v>1251.603205</v>
      </c>
      <c r="F26" s="20">
        <f>E26</f>
        <v>1251.603205</v>
      </c>
      <c r="G26" s="21">
        <f t="shared" si="2"/>
        <v>0</v>
      </c>
      <c r="H26" s="25"/>
      <c r="I26" s="28" t="s">
        <v>70</v>
      </c>
      <c r="J26" s="29"/>
    </row>
    <row r="27" spans="1:10" s="3" customFormat="1" ht="39.75" customHeight="1">
      <c r="A27" s="9">
        <v>21</v>
      </c>
      <c r="B27" s="18" t="s">
        <v>68</v>
      </c>
      <c r="C27" s="18" t="s">
        <v>71</v>
      </c>
      <c r="D27" s="22" t="s">
        <v>17</v>
      </c>
      <c r="E27" s="19">
        <v>198.28</v>
      </c>
      <c r="F27" s="20">
        <f>E27</f>
        <v>198.28</v>
      </c>
      <c r="G27" s="21">
        <f t="shared" si="2"/>
        <v>0</v>
      </c>
      <c r="H27" s="25"/>
      <c r="I27" s="28" t="s">
        <v>72</v>
      </c>
      <c r="J27" s="29"/>
    </row>
    <row r="28" spans="1:10" s="2" customFormat="1" ht="39.75" customHeight="1">
      <c r="A28" s="9">
        <v>22</v>
      </c>
      <c r="B28" s="18" t="s">
        <v>73</v>
      </c>
      <c r="C28" s="18" t="s">
        <v>74</v>
      </c>
      <c r="D28" s="22" t="s">
        <v>20</v>
      </c>
      <c r="E28" s="19">
        <v>150</v>
      </c>
      <c r="F28" s="20">
        <f>E28</f>
        <v>150</v>
      </c>
      <c r="G28" s="21">
        <f t="shared" si="2"/>
        <v>0</v>
      </c>
      <c r="H28" s="25"/>
      <c r="I28" s="28" t="s">
        <v>75</v>
      </c>
      <c r="J28" s="31"/>
    </row>
    <row r="43" spans="5:9" ht="14.25">
      <c r="E43" s="27"/>
      <c r="F43" s="27"/>
      <c r="G43" s="27"/>
      <c r="H43" s="27"/>
      <c r="I43" s="27"/>
    </row>
    <row r="44" spans="5:9" ht="14.25">
      <c r="E44" s="27"/>
      <c r="F44" s="27"/>
      <c r="G44" s="27"/>
      <c r="H44" s="27"/>
      <c r="I44" s="27"/>
    </row>
    <row r="45" spans="5:9" ht="14.25">
      <c r="E45" s="27"/>
      <c r="F45" s="27"/>
      <c r="G45" s="27"/>
      <c r="H45" s="27"/>
      <c r="I45" s="27"/>
    </row>
    <row r="46" spans="5:9" ht="14.25">
      <c r="E46" s="27"/>
      <c r="F46" s="27"/>
      <c r="G46" s="27"/>
      <c r="H46" s="27"/>
      <c r="I46" s="27"/>
    </row>
    <row r="47" spans="5:9" ht="14.25">
      <c r="E47" s="27"/>
      <c r="F47" s="27"/>
      <c r="G47" s="27"/>
      <c r="H47" s="27"/>
      <c r="I47" s="27"/>
    </row>
    <row r="48" spans="5:9" ht="14.25">
      <c r="E48" s="27"/>
      <c r="F48" s="27"/>
      <c r="G48" s="27"/>
      <c r="H48" s="27"/>
      <c r="I48" s="27"/>
    </row>
    <row r="49" spans="5:9" ht="14.25">
      <c r="E49" s="27"/>
      <c r="F49" s="27"/>
      <c r="G49" s="27"/>
      <c r="H49" s="27"/>
      <c r="I49" s="27"/>
    </row>
    <row r="50" spans="5:9" ht="14.25">
      <c r="E50" s="27"/>
      <c r="F50" s="27"/>
      <c r="G50" s="27"/>
      <c r="H50" s="27"/>
      <c r="I50" s="27"/>
    </row>
    <row r="51" spans="5:9" ht="14.25">
      <c r="E51" s="27"/>
      <c r="F51" s="27"/>
      <c r="G51" s="27"/>
      <c r="H51" s="27"/>
      <c r="I51" s="27"/>
    </row>
    <row r="52" spans="5:9" ht="14.25">
      <c r="E52" s="27"/>
      <c r="F52" s="27"/>
      <c r="G52" s="27"/>
      <c r="H52" s="27"/>
      <c r="I52" s="27"/>
    </row>
    <row r="53" spans="5:9" ht="14.25">
      <c r="E53" s="27"/>
      <c r="F53" s="27"/>
      <c r="G53" s="27"/>
      <c r="H53" s="27"/>
      <c r="I53" s="27"/>
    </row>
    <row r="54" spans="5:9" ht="14.25">
      <c r="E54" s="27"/>
      <c r="F54" s="27"/>
      <c r="G54" s="27"/>
      <c r="H54" s="27"/>
      <c r="I54" s="27"/>
    </row>
    <row r="55" spans="5:9" ht="14.25">
      <c r="E55" s="27"/>
      <c r="F55" s="27"/>
      <c r="G55" s="27"/>
      <c r="H55" s="27"/>
      <c r="I55" s="27"/>
    </row>
    <row r="56" spans="5:9" ht="14.25">
      <c r="E56" s="27"/>
      <c r="F56" s="27"/>
      <c r="G56" s="27"/>
      <c r="H56" s="27"/>
      <c r="I56" s="27"/>
    </row>
    <row r="57" spans="5:9" ht="14.25">
      <c r="E57" s="27"/>
      <c r="F57" s="27"/>
      <c r="G57" s="27"/>
      <c r="H57" s="27"/>
      <c r="I57" s="27"/>
    </row>
    <row r="58" spans="5:9" ht="14.25">
      <c r="E58" s="27"/>
      <c r="F58" s="27"/>
      <c r="G58" s="27"/>
      <c r="H58" s="27"/>
      <c r="I58" s="27"/>
    </row>
    <row r="59" spans="5:9" ht="14.25">
      <c r="E59" s="27"/>
      <c r="F59" s="27"/>
      <c r="G59" s="27"/>
      <c r="H59" s="27"/>
      <c r="I59" s="27"/>
    </row>
    <row r="60" spans="5:9" ht="14.25">
      <c r="E60" s="27"/>
      <c r="F60" s="27"/>
      <c r="G60" s="27"/>
      <c r="H60" s="27"/>
      <c r="I60" s="27"/>
    </row>
    <row r="61" spans="5:9" ht="14.25">
      <c r="E61" s="27"/>
      <c r="F61" s="27"/>
      <c r="G61" s="27"/>
      <c r="H61" s="27"/>
      <c r="I61" s="27"/>
    </row>
    <row r="62" spans="5:9" ht="14.25">
      <c r="E62" s="27"/>
      <c r="F62" s="27"/>
      <c r="G62" s="27"/>
      <c r="H62" s="27"/>
      <c r="I62" s="27"/>
    </row>
    <row r="63" spans="5:9" ht="14.25">
      <c r="E63" s="27"/>
      <c r="F63" s="27"/>
      <c r="G63" s="27"/>
      <c r="H63" s="27"/>
      <c r="I63" s="27"/>
    </row>
    <row r="64" spans="5:9" ht="14.25">
      <c r="E64" s="27"/>
      <c r="F64" s="27"/>
      <c r="G64" s="27"/>
      <c r="H64" s="27"/>
      <c r="I64" s="27"/>
    </row>
    <row r="65" spans="5:9" ht="14.25">
      <c r="E65" s="27"/>
      <c r="F65" s="27"/>
      <c r="G65" s="27"/>
      <c r="H65" s="27"/>
      <c r="I65" s="27"/>
    </row>
    <row r="66" spans="5:9" ht="14.25">
      <c r="E66" s="27"/>
      <c r="F66" s="27"/>
      <c r="G66" s="27"/>
      <c r="H66" s="27"/>
      <c r="I66" s="27"/>
    </row>
    <row r="67" spans="5:9" ht="14.25">
      <c r="E67" s="27"/>
      <c r="F67" s="27"/>
      <c r="G67" s="27"/>
      <c r="H67" s="27"/>
      <c r="I67" s="27"/>
    </row>
    <row r="68" spans="5:9" ht="14.25">
      <c r="E68" s="27"/>
      <c r="F68" s="27"/>
      <c r="G68" s="27"/>
      <c r="H68" s="27"/>
      <c r="I68" s="27"/>
    </row>
    <row r="69" spans="5:9" ht="14.25">
      <c r="E69" s="27"/>
      <c r="F69" s="27"/>
      <c r="G69" s="27"/>
      <c r="H69" s="27"/>
      <c r="I69" s="27"/>
    </row>
    <row r="70" spans="5:9" ht="14.25">
      <c r="E70" s="27"/>
      <c r="F70" s="27"/>
      <c r="G70" s="27"/>
      <c r="H70" s="27"/>
      <c r="I70" s="27"/>
    </row>
    <row r="71" spans="5:9" ht="14.25">
      <c r="E71" s="27"/>
      <c r="F71" s="27"/>
      <c r="G71" s="27"/>
      <c r="H71" s="27"/>
      <c r="I71" s="27"/>
    </row>
    <row r="72" spans="5:9" ht="14.25">
      <c r="E72" s="27"/>
      <c r="F72" s="27"/>
      <c r="G72" s="27"/>
      <c r="H72" s="27"/>
      <c r="I72" s="27"/>
    </row>
    <row r="73" spans="5:9" ht="14.25">
      <c r="E73" s="27"/>
      <c r="F73" s="27"/>
      <c r="G73" s="27"/>
      <c r="H73" s="27"/>
      <c r="I73" s="27"/>
    </row>
    <row r="74" spans="5:9" ht="14.25">
      <c r="E74" s="27"/>
      <c r="F74" s="27"/>
      <c r="G74" s="27"/>
      <c r="H74" s="27"/>
      <c r="I74" s="27"/>
    </row>
    <row r="75" spans="5:9" ht="14.25">
      <c r="E75" s="27"/>
      <c r="F75" s="27"/>
      <c r="G75" s="27"/>
      <c r="H75" s="27"/>
      <c r="I75" s="27"/>
    </row>
    <row r="76" spans="5:9" ht="14.25">
      <c r="E76" s="27"/>
      <c r="F76" s="27"/>
      <c r="G76" s="27"/>
      <c r="H76" s="27"/>
      <c r="I76" s="27"/>
    </row>
    <row r="77" spans="5:9" ht="14.25">
      <c r="E77" s="27"/>
      <c r="F77" s="27"/>
      <c r="G77" s="27"/>
      <c r="H77" s="27"/>
      <c r="I77" s="27"/>
    </row>
    <row r="78" spans="5:9" ht="14.25">
      <c r="E78" s="27"/>
      <c r="F78" s="27"/>
      <c r="G78" s="27"/>
      <c r="H78" s="27"/>
      <c r="I78" s="27"/>
    </row>
    <row r="79" spans="5:9" ht="14.25">
      <c r="E79" s="27"/>
      <c r="F79" s="27"/>
      <c r="G79" s="27"/>
      <c r="H79" s="27"/>
      <c r="I79" s="27"/>
    </row>
    <row r="80" spans="5:9" ht="14.25">
      <c r="E80" s="27"/>
      <c r="F80" s="27"/>
      <c r="G80" s="27"/>
      <c r="H80" s="27"/>
      <c r="I80" s="27"/>
    </row>
    <row r="81" spans="5:9" ht="14.25">
      <c r="E81" s="27"/>
      <c r="F81" s="27"/>
      <c r="G81" s="27"/>
      <c r="H81" s="27"/>
      <c r="I81" s="27"/>
    </row>
    <row r="82" spans="5:9" ht="14.25">
      <c r="E82" s="27"/>
      <c r="F82" s="27"/>
      <c r="G82" s="27"/>
      <c r="H82" s="27"/>
      <c r="I82" s="27"/>
    </row>
    <row r="83" spans="5:9" ht="14.25">
      <c r="E83" s="27"/>
      <c r="F83" s="27"/>
      <c r="G83" s="27"/>
      <c r="H83" s="27"/>
      <c r="I83" s="27"/>
    </row>
    <row r="84" spans="5:9" ht="14.25">
      <c r="E84" s="27"/>
      <c r="F84" s="27"/>
      <c r="G84" s="27"/>
      <c r="H84" s="27"/>
      <c r="I84" s="27"/>
    </row>
    <row r="85" spans="5:9" ht="14.25">
      <c r="E85" s="27"/>
      <c r="F85" s="27"/>
      <c r="G85" s="27"/>
      <c r="H85" s="27"/>
      <c r="I85" s="27"/>
    </row>
    <row r="86" spans="5:9" ht="14.25">
      <c r="E86" s="27"/>
      <c r="F86" s="27"/>
      <c r="G86" s="27"/>
      <c r="H86" s="27"/>
      <c r="I86" s="27"/>
    </row>
    <row r="87" spans="5:9" ht="14.25">
      <c r="E87" s="27"/>
      <c r="F87" s="27"/>
      <c r="G87" s="27"/>
      <c r="H87" s="27"/>
      <c r="I87" s="27"/>
    </row>
    <row r="88" spans="5:9" ht="14.25">
      <c r="E88" s="27"/>
      <c r="F88" s="27"/>
      <c r="G88" s="27"/>
      <c r="H88" s="27"/>
      <c r="I88" s="27"/>
    </row>
    <row r="89" spans="5:9" ht="14.25">
      <c r="E89" s="27"/>
      <c r="F89" s="27"/>
      <c r="G89" s="27"/>
      <c r="H89" s="27"/>
      <c r="I89" s="27"/>
    </row>
  </sheetData>
  <sheetProtection/>
  <mergeCells count="11">
    <mergeCell ref="A2:J2"/>
    <mergeCell ref="A3:J3"/>
    <mergeCell ref="F4:H4"/>
    <mergeCell ref="A6:C6"/>
    <mergeCell ref="A4:A5"/>
    <mergeCell ref="B4:B5"/>
    <mergeCell ref="C4:C5"/>
    <mergeCell ref="D4:D5"/>
    <mergeCell ref="E4:E5"/>
    <mergeCell ref="I4:I5"/>
    <mergeCell ref="J4:J5"/>
  </mergeCells>
  <printOptions/>
  <pageMargins left="0.75" right="0.75" top="1" bottom="1" header="0.5" footer="0.5"/>
  <pageSetup fitToHeight="0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简仲荣</cp:lastModifiedBy>
  <dcterms:created xsi:type="dcterms:W3CDTF">2020-12-24T09:28:49Z</dcterms:created>
  <dcterms:modified xsi:type="dcterms:W3CDTF">2022-06-17T02:22:20Z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